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rive\Public\ACPOA MARINA Files\2025\"/>
    </mc:Choice>
  </mc:AlternateContent>
  <xr:revisionPtr revIDLastSave="0" documentId="13_ncr:1_{4A41C6DD-B313-4B61-8954-F9B582E7B99A}" xr6:coauthVersionLast="47" xr6:coauthVersionMax="47" xr10:uidLastSave="{00000000-0000-0000-0000-000000000000}"/>
  <bookViews>
    <workbookView xWindow="-108" yWindow="-108" windowWidth="23256" windowHeight="12576" xr2:uid="{3E52AD38-6338-4813-84A7-A9F4E98105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13" i="1" s="1"/>
  <c r="H27" i="1"/>
  <c r="K27" i="1" s="1"/>
  <c r="H13" i="1"/>
  <c r="K13" i="1" s="1"/>
  <c r="K29" i="1" s="1"/>
  <c r="H8" i="1"/>
  <c r="J22" i="1" l="1"/>
  <c r="J29" i="1" s="1"/>
</calcChain>
</file>

<file path=xl/sharedStrings.xml><?xml version="1.0" encoding="utf-8"?>
<sst xmlns="http://schemas.openxmlformats.org/spreadsheetml/2006/main" count="24" uniqueCount="24">
  <si>
    <t>2025 Marina Budget</t>
  </si>
  <si>
    <t>Account Balances at EOY 2024</t>
  </si>
  <si>
    <t>Reserve Balance</t>
  </si>
  <si>
    <t>Operating Acct Balance</t>
  </si>
  <si>
    <t>2025 Income</t>
  </si>
  <si>
    <t>Annual Slip Fees</t>
  </si>
  <si>
    <t xml:space="preserve">Est. Accrued Interest from CDs </t>
  </si>
  <si>
    <t>(est 4% avg interest rate)</t>
  </si>
  <si>
    <t>Total Income</t>
  </si>
  <si>
    <t>2025 Operating Expenses</t>
  </si>
  <si>
    <t>Electricity</t>
  </si>
  <si>
    <t>Marina Insurance</t>
  </si>
  <si>
    <t>Fire Extinguisher Service</t>
  </si>
  <si>
    <t>Marina repairs</t>
  </si>
  <si>
    <t>Other</t>
  </si>
  <si>
    <t>Water System Winterization</t>
  </si>
  <si>
    <t>Total Operating Expenses</t>
  </si>
  <si>
    <t>Decking Repairs</t>
  </si>
  <si>
    <t>T-Head Replacement Down Payment</t>
  </si>
  <si>
    <t>Total Reserve Expenses</t>
  </si>
  <si>
    <t>Operating Acct</t>
  </si>
  <si>
    <t>Reserve Acct</t>
  </si>
  <si>
    <t>Est Acct Balances at EOY 2025</t>
  </si>
  <si>
    <t>2025 Reserve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</si>
</sst>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1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A60C-F3DC-4B6B-A8ED-2E2A7C5FE0D9}">
  <dimension ref="A3:K29"/>
  <sheetViews>
    <sheetView tabSelected="1" workbookViewId="0">
      <selection activeCell="M6" sqref="M6"/>
    </sheetView>
  </sheetViews>
  <sheetFormatPr defaultRowHeight="14.4" x14ac:dyDescent="0.3"/>
  <cols>
    <col min="9" max="9" width="1.33203125" customWidth="1"/>
    <col min="10" max="10" width="13.33203125" customWidth="1"/>
    <col min="11" max="11" width="13.5546875" customWidth="1"/>
  </cols>
  <sheetData>
    <row r="3" spans="1:11" s="3" customFormat="1" ht="21" x14ac:dyDescent="0.4">
      <c r="A3" s="3" t="s">
        <v>0</v>
      </c>
    </row>
    <row r="5" spans="1:11" x14ac:dyDescent="0.3">
      <c r="A5" t="s">
        <v>1</v>
      </c>
      <c r="J5" s="4" t="s">
        <v>20</v>
      </c>
      <c r="K5" s="4" t="s">
        <v>21</v>
      </c>
    </row>
    <row r="6" spans="1:11" x14ac:dyDescent="0.3">
      <c r="B6" t="s">
        <v>2</v>
      </c>
      <c r="H6" s="1">
        <v>247487.6</v>
      </c>
    </row>
    <row r="7" spans="1:11" x14ac:dyDescent="0.3">
      <c r="B7" t="s">
        <v>3</v>
      </c>
      <c r="H7" s="1">
        <v>5000</v>
      </c>
    </row>
    <row r="8" spans="1:11" x14ac:dyDescent="0.3">
      <c r="H8" s="2">
        <f>SUM(H6:H7)</f>
        <v>252487.6</v>
      </c>
      <c r="J8" s="1">
        <v>5000</v>
      </c>
      <c r="K8" s="1">
        <v>247488</v>
      </c>
    </row>
    <row r="9" spans="1:11" x14ac:dyDescent="0.3">
      <c r="H9" s="1"/>
    </row>
    <row r="10" spans="1:11" x14ac:dyDescent="0.3">
      <c r="A10" t="s">
        <v>4</v>
      </c>
      <c r="H10" s="1"/>
    </row>
    <row r="11" spans="1:11" x14ac:dyDescent="0.3">
      <c r="B11" t="s">
        <v>5</v>
      </c>
      <c r="H11" s="1">
        <v>57500</v>
      </c>
    </row>
    <row r="12" spans="1:11" x14ac:dyDescent="0.3">
      <c r="B12" t="s">
        <v>6</v>
      </c>
      <c r="E12" t="s">
        <v>7</v>
      </c>
      <c r="H12" s="1">
        <v>8250.42</v>
      </c>
    </row>
    <row r="13" spans="1:11" x14ac:dyDescent="0.3">
      <c r="A13" t="s">
        <v>8</v>
      </c>
      <c r="H13" s="2">
        <f>SUM(H11:H12)</f>
        <v>65750.42</v>
      </c>
      <c r="J13" s="1">
        <f>H22</f>
        <v>16450</v>
      </c>
      <c r="K13" s="1">
        <f>H13-J13</f>
        <v>49300.42</v>
      </c>
    </row>
    <row r="14" spans="1:11" x14ac:dyDescent="0.3">
      <c r="H14" s="1"/>
    </row>
    <row r="15" spans="1:11" x14ac:dyDescent="0.3">
      <c r="A15" t="s">
        <v>9</v>
      </c>
      <c r="H15" s="1"/>
    </row>
    <row r="16" spans="1:11" x14ac:dyDescent="0.3">
      <c r="B16" t="s">
        <v>10</v>
      </c>
      <c r="H16" s="1">
        <v>1500</v>
      </c>
    </row>
    <row r="17" spans="1:11" x14ac:dyDescent="0.3">
      <c r="B17" t="s">
        <v>11</v>
      </c>
      <c r="H17" s="1">
        <v>9200</v>
      </c>
    </row>
    <row r="18" spans="1:11" x14ac:dyDescent="0.3">
      <c r="B18" t="s">
        <v>12</v>
      </c>
      <c r="H18" s="1">
        <v>150</v>
      </c>
    </row>
    <row r="19" spans="1:11" x14ac:dyDescent="0.3">
      <c r="B19" t="s">
        <v>13</v>
      </c>
      <c r="H19" s="1">
        <v>2500</v>
      </c>
    </row>
    <row r="20" spans="1:11" x14ac:dyDescent="0.3">
      <c r="B20" t="s">
        <v>14</v>
      </c>
      <c r="H20" s="1">
        <v>2000</v>
      </c>
    </row>
    <row r="21" spans="1:11" x14ac:dyDescent="0.3">
      <c r="B21" t="s">
        <v>15</v>
      </c>
      <c r="H21" s="1">
        <v>1100</v>
      </c>
    </row>
    <row r="22" spans="1:11" x14ac:dyDescent="0.3">
      <c r="B22" t="s">
        <v>16</v>
      </c>
      <c r="H22" s="2">
        <f>SUM(H16:H21)</f>
        <v>16450</v>
      </c>
      <c r="J22" s="1">
        <f>-H22</f>
        <v>-16450</v>
      </c>
    </row>
    <row r="23" spans="1:11" x14ac:dyDescent="0.3">
      <c r="H23" s="1"/>
    </row>
    <row r="24" spans="1:11" x14ac:dyDescent="0.3">
      <c r="A24" t="s">
        <v>23</v>
      </c>
      <c r="H24" s="1"/>
    </row>
    <row r="25" spans="1:11" x14ac:dyDescent="0.3">
      <c r="B25" t="s">
        <v>17</v>
      </c>
      <c r="H25" s="1">
        <v>5000</v>
      </c>
    </row>
    <row r="26" spans="1:11" x14ac:dyDescent="0.3">
      <c r="B26" t="s">
        <v>18</v>
      </c>
      <c r="H26" s="1">
        <v>100000</v>
      </c>
    </row>
    <row r="27" spans="1:11" x14ac:dyDescent="0.3">
      <c r="B27" t="s">
        <v>19</v>
      </c>
      <c r="H27" s="2">
        <f>SUM(H25:H26)</f>
        <v>105000</v>
      </c>
      <c r="K27" s="1">
        <f>-H27</f>
        <v>-105000</v>
      </c>
    </row>
    <row r="28" spans="1:11" x14ac:dyDescent="0.3">
      <c r="H28" s="1"/>
    </row>
    <row r="29" spans="1:11" x14ac:dyDescent="0.3">
      <c r="A29" t="s">
        <v>22</v>
      </c>
      <c r="H29" s="1"/>
      <c r="J29" s="2">
        <f>SUM(J8:J28)</f>
        <v>5000</v>
      </c>
      <c r="K29" s="2">
        <f>SUM(K8:K28)</f>
        <v>191788.41999999998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126CC2AD297409B849308313B490C" ma:contentTypeVersion="20" ma:contentTypeDescription="Create a new document." ma:contentTypeScope="" ma:versionID="47bd139dc9964b344dee38038cb7451d">
  <xsd:schema xmlns:xsd="http://www.w3.org/2001/XMLSchema" xmlns:xs="http://www.w3.org/2001/XMLSchema" xmlns:p="http://schemas.microsoft.com/office/2006/metadata/properties" xmlns:ns2="af47e168-003a-496f-a1fc-079900311269" xmlns:ns3="9132f781-d5c0-416d-8c16-fac3a520d406" targetNamespace="http://schemas.microsoft.com/office/2006/metadata/properties" ma:root="true" ma:fieldsID="6cb7cb2dbd8940ead9c4469b2d45d9f2" ns2:_="" ns3:_="">
    <xsd:import namespace="af47e168-003a-496f-a1fc-079900311269"/>
    <xsd:import namespace="9132f781-d5c0-416d-8c16-fac3a520d4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7e168-003a-496f-a1fc-079900311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58b1c4c-6b54-4091-8055-423dbf1f3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2f781-d5c0-416d-8c16-fac3a520d4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a551dca-d01f-437b-9284-f2b16f02b56a}" ma:internalName="TaxCatchAll" ma:showField="CatchAllData" ma:web="9132f781-d5c0-416d-8c16-fac3a520d4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32f781-d5c0-416d-8c16-fac3a520d406" xsi:nil="true"/>
    <lcf76f155ced4ddcb4097134ff3c332f xmlns="af47e168-003a-496f-a1fc-0799003112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00786E-1A4C-4B99-B0C7-4871FE342723}"/>
</file>

<file path=customXml/itemProps2.xml><?xml version="1.0" encoding="utf-8"?>
<ds:datastoreItem xmlns:ds="http://schemas.openxmlformats.org/officeDocument/2006/customXml" ds:itemID="{03F4AE3D-9233-461F-A30F-269FD1C41A77}"/>
</file>

<file path=customXml/itemProps3.xml><?xml version="1.0" encoding="utf-8"?>
<ds:datastoreItem xmlns:ds="http://schemas.openxmlformats.org/officeDocument/2006/customXml" ds:itemID="{8AE2E936-E477-49AA-9748-CD336585A3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Gaffny</dc:creator>
  <cp:lastModifiedBy>Peter Gaffny</cp:lastModifiedBy>
  <dcterms:created xsi:type="dcterms:W3CDTF">2025-05-13T20:00:16Z</dcterms:created>
  <dcterms:modified xsi:type="dcterms:W3CDTF">2025-05-13T20:15:22Z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0x010100DF2126CC2AD297409B849308313B490C</vt:lpwstr>
  </property>
</Properties>
</file>